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990" activeTab="1"/>
  </bookViews>
  <sheets>
    <sheet name="Zadanie 1" sheetId="2" r:id="rId1"/>
    <sheet name="Zadanie 2" sheetId="3" r:id="rId2"/>
  </sheets>
  <definedNames>
    <definedName name="_xlnm.Print_Area" localSheetId="0">'Zadanie 1'!$A$1:$L$14</definedName>
  </definedNames>
  <calcPr calcId="145621"/>
</workbook>
</file>

<file path=xl/calcChain.xml><?xml version="1.0" encoding="utf-8"?>
<calcChain xmlns="http://schemas.openxmlformats.org/spreadsheetml/2006/main">
  <c r="E7" i="2" l="1"/>
  <c r="E7" i="3"/>
  <c r="J6" i="3"/>
  <c r="K6" i="3" s="1"/>
  <c r="F6" i="3"/>
  <c r="J7" i="3" l="1"/>
  <c r="K7" i="3" s="1"/>
  <c r="L6" i="3" s="1"/>
  <c r="F7" i="3"/>
  <c r="J6" i="2"/>
  <c r="K6" i="2" s="1"/>
  <c r="F6" i="2"/>
  <c r="L8" i="3" l="1"/>
  <c r="J7" i="2"/>
  <c r="F7" i="2"/>
  <c r="K7" i="2" l="1"/>
  <c r="L6" i="2" s="1"/>
  <c r="L8" i="2" s="1"/>
</calcChain>
</file>

<file path=xl/sharedStrings.xml><?xml version="1.0" encoding="utf-8"?>
<sst xmlns="http://schemas.openxmlformats.org/spreadsheetml/2006/main" count="54" uniqueCount="28">
  <si>
    <t>Rodzaj paliwa</t>
  </si>
  <si>
    <t>ON</t>
  </si>
  <si>
    <t>Indeks usługowy</t>
  </si>
  <si>
    <t>Rodzaj sprzętu</t>
  </si>
  <si>
    <r>
      <t xml:space="preserve">Jednostkowa stawka bazowa netto [zł/h]
</t>
    </r>
    <r>
      <rPr>
        <b/>
        <sz val="14"/>
        <rFont val="Times New Roman"/>
        <family val="1"/>
        <charset val="238"/>
      </rPr>
      <t>S</t>
    </r>
    <r>
      <rPr>
        <b/>
        <vertAlign val="subscript"/>
        <sz val="14"/>
        <rFont val="Times New Roman"/>
        <family val="1"/>
        <charset val="238"/>
      </rPr>
      <t>b</t>
    </r>
  </si>
  <si>
    <t>Wartość netto dyspozycyjnego czasu pracy 
[zł]</t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</si>
  <si>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</t>
    </r>
  </si>
  <si>
    <t xml:space="preserve"> - wypełnia Wykonawca</t>
  </si>
  <si>
    <t>4 = 2 x 3</t>
  </si>
  <si>
    <t>8 = 3 + (5 x 7)</t>
  </si>
  <si>
    <t>9 = 2 x 8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</si>
  <si>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</si>
  <si>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Szacunkowa ilość godz.
[h]</t>
  </si>
  <si>
    <r>
      <t>Prognozowane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</si>
  <si>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3 - pozostałe wartości wyliczą się same, zgodnie z formułami wprowadzonymi przez Zamawiającego</t>
    </r>
  </si>
  <si>
    <t>Załącznik nr 2.1 do SWZ</t>
  </si>
  <si>
    <t>WYLICZENIE OFEROWANYCH CEN JEDNOSTKOWYCH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</si>
  <si>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</si>
  <si>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1</t>
  </si>
  <si>
    <t>Pozycja EFO</t>
  </si>
  <si>
    <t>Nr sprawy 412301218</t>
  </si>
  <si>
    <t>Wartość oferty netto dla poszczególnych pozycji Formularza Ofertowego 
[zł]</t>
  </si>
  <si>
    <t>Wartość netto [zł]</t>
  </si>
  <si>
    <t>2</t>
  </si>
  <si>
    <t>ZADANIE nr 1</t>
  </si>
  <si>
    <t>ZADANIE nr 2</t>
  </si>
  <si>
    <r>
      <t xml:space="preserve">SAMOCHÓD CIĘŻAROWY Z KIEROWCĄ SAMOWYŁADOWCZY / ŁADOWNOŚĆ  MIN 15T /Z MONITORINGIEM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</si>
  <si>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SAMOCHÓD CIĘŻAROWY Z KIEROWCĄ SAMOWYŁADOWCZY / ŁADOWNOŚĆ  MIN 15T /Z MONITORINGIEM
</t>
    </r>
    <r>
      <rPr>
        <b/>
        <sz val="10"/>
        <color rgb="FFFF0000"/>
        <rFont val="Times New Roman"/>
        <family val="1"/>
        <charset val="238"/>
      </rPr>
      <t>TRYB JAŁOWY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</si>
</sst>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2" fillId="0" borderId="0" xfId="0" applyFont="1"/>
    <xf numFmtId="0" fontId="14" fillId="0" borderId="0" xfId="0" applyFont="1"/>
    <xf numFmtId="0" fontId="2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3" fillId="0" borderId="0" xfId="0" applyFont="1"/>
    <xf numFmtId="2" fontId="13" fillId="5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" fontId="16" fillId="0" borderId="0" xfId="0" applyNumberFormat="1" applyFont="1"/>
    <xf numFmtId="4" fontId="17" fillId="0" borderId="0" xfId="0" applyNumberFormat="1" applyFont="1"/>
    <xf numFmtId="10" fontId="17" fillId="0" borderId="0" xfId="0" applyNumberFormat="1" applyFont="1"/>
    <xf numFmtId="49" fontId="5" fillId="4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indent="2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indent="2"/>
    </xf>
    <xf numFmtId="0" fontId="5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zoomScaleSheetLayoutView="100" workbookViewId="0">
      <selection activeCell="A2" sqref="A2:K2"/>
    </sheetView>
  </sheetViews>
  <sheetFormatPr defaultRowHeight="12.75" x14ac:dyDescent="0.2"/>
  <cols>
    <col min="1" max="1" width="10.28515625" customWidth="1"/>
    <col min="2" max="2" width="55.140625" customWidth="1"/>
    <col min="3" max="3" width="20.5703125" hidden="1" customWidth="1"/>
    <col min="4" max="4" width="11.42578125" customWidth="1"/>
    <col min="5" max="5" width="11.140625" customWidth="1"/>
    <col min="6" max="6" width="14.28515625" customWidth="1"/>
    <col min="7" max="7" width="12.140625" customWidth="1"/>
    <col min="9" max="9" width="11.140625" customWidth="1"/>
    <col min="10" max="10" width="13.28515625" customWidth="1"/>
    <col min="11" max="11" width="19.5703125" customWidth="1"/>
    <col min="12" max="12" width="21.5703125" customWidth="1"/>
  </cols>
  <sheetData>
    <row r="1" spans="1:13" ht="15.75" x14ac:dyDescent="0.25">
      <c r="A1" s="3" t="s">
        <v>20</v>
      </c>
      <c r="B1" s="31">
        <v>412401927</v>
      </c>
      <c r="C1" s="4"/>
      <c r="D1" s="4"/>
      <c r="E1" s="4"/>
      <c r="F1" s="4"/>
      <c r="G1" s="4"/>
      <c r="H1" s="4"/>
      <c r="I1" s="4"/>
      <c r="J1" s="3"/>
      <c r="K1" s="17" t="s">
        <v>15</v>
      </c>
    </row>
    <row r="2" spans="1:13" ht="27.75" customHeight="1" x14ac:dyDescent="0.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42.75" customHeight="1" x14ac:dyDescent="0.2">
      <c r="A3" s="35" t="s">
        <v>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86.25" customHeight="1" x14ac:dyDescent="0.2">
      <c r="A4" s="27" t="s">
        <v>19</v>
      </c>
      <c r="B4" s="5" t="s">
        <v>3</v>
      </c>
      <c r="C4" s="5" t="s">
        <v>2</v>
      </c>
      <c r="D4" s="5" t="s">
        <v>12</v>
      </c>
      <c r="E4" s="5" t="s">
        <v>4</v>
      </c>
      <c r="F4" s="5" t="s">
        <v>5</v>
      </c>
      <c r="G4" s="5" t="s">
        <v>13</v>
      </c>
      <c r="H4" s="5" t="s">
        <v>0</v>
      </c>
      <c r="I4" s="5" t="s">
        <v>6</v>
      </c>
      <c r="J4" s="5" t="s">
        <v>11</v>
      </c>
      <c r="K4" s="5" t="s">
        <v>22</v>
      </c>
      <c r="L4" s="5" t="s">
        <v>21</v>
      </c>
    </row>
    <row r="5" spans="1:13" s="1" customFormat="1" ht="12" customHeight="1" x14ac:dyDescent="0.2">
      <c r="A5" s="28">
        <v>0</v>
      </c>
      <c r="B5" s="28">
        <v>1</v>
      </c>
      <c r="C5" s="28"/>
      <c r="D5" s="28">
        <v>2</v>
      </c>
      <c r="E5" s="28">
        <v>3</v>
      </c>
      <c r="F5" s="28" t="s">
        <v>8</v>
      </c>
      <c r="G5" s="28">
        <v>5</v>
      </c>
      <c r="H5" s="28">
        <v>6</v>
      </c>
      <c r="I5" s="28">
        <v>7</v>
      </c>
      <c r="J5" s="28" t="s">
        <v>9</v>
      </c>
      <c r="K5" s="28" t="s">
        <v>10</v>
      </c>
      <c r="L5" s="30">
        <v>10</v>
      </c>
    </row>
    <row r="6" spans="1:13" ht="38.25" x14ac:dyDescent="0.2">
      <c r="A6" s="34" t="s">
        <v>18</v>
      </c>
      <c r="B6" s="5" t="s">
        <v>26</v>
      </c>
      <c r="C6" s="21"/>
      <c r="D6" s="25">
        <v>4872</v>
      </c>
      <c r="E6" s="24"/>
      <c r="F6" s="6">
        <f t="shared" ref="F6:F7" si="0">D6*E6</f>
        <v>0</v>
      </c>
      <c r="G6" s="7">
        <v>5</v>
      </c>
      <c r="H6" s="8" t="s">
        <v>1</v>
      </c>
      <c r="I6" s="9">
        <v>5</v>
      </c>
      <c r="J6" s="10">
        <f>ROUND((E6+((G6*I6))),2)</f>
        <v>25</v>
      </c>
      <c r="K6" s="23" t="str">
        <f>IF(E$6=0,"-",D6*J6)</f>
        <v>-</v>
      </c>
      <c r="L6" s="36" t="str">
        <f>IF(E6=0,"-",SUM(K6:K7))</f>
        <v>-</v>
      </c>
    </row>
    <row r="7" spans="1:13" ht="38.25" x14ac:dyDescent="0.2">
      <c r="A7" s="34"/>
      <c r="B7" s="5" t="s">
        <v>27</v>
      </c>
      <c r="C7" s="21"/>
      <c r="D7" s="25">
        <v>3248</v>
      </c>
      <c r="E7" s="22">
        <f>E6*0.7</f>
        <v>0</v>
      </c>
      <c r="F7" s="6">
        <f t="shared" si="0"/>
        <v>0</v>
      </c>
      <c r="G7" s="7">
        <v>5</v>
      </c>
      <c r="H7" s="8" t="s">
        <v>1</v>
      </c>
      <c r="I7" s="9">
        <v>5</v>
      </c>
      <c r="J7" s="10">
        <f>ROUND((E7+((G7*I7))),2)</f>
        <v>25</v>
      </c>
      <c r="K7" s="23" t="str">
        <f>IF(E$6=0,"-",D7*J7)</f>
        <v>-</v>
      </c>
      <c r="L7" s="36"/>
    </row>
    <row r="8" spans="1:13" ht="18.75" x14ac:dyDescent="0.2">
      <c r="A8" s="11"/>
      <c r="B8" s="37"/>
      <c r="C8" s="37"/>
      <c r="D8" s="37"/>
      <c r="E8" s="37"/>
      <c r="F8" s="37"/>
      <c r="G8" s="37"/>
      <c r="H8" s="37"/>
      <c r="I8" s="37"/>
      <c r="J8" s="37"/>
      <c r="K8" s="26"/>
      <c r="L8" s="29">
        <f>SUM(L6:L7)</f>
        <v>0</v>
      </c>
    </row>
    <row r="9" spans="1:13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8"/>
      <c r="M9" s="19"/>
    </row>
    <row r="10" spans="1:13" s="2" customFormat="1" ht="15.75" x14ac:dyDescent="0.25">
      <c r="A10" s="13"/>
      <c r="B10" s="14"/>
      <c r="C10" s="15"/>
      <c r="D10" s="15" t="s">
        <v>7</v>
      </c>
      <c r="E10" s="13"/>
      <c r="F10" s="13"/>
      <c r="G10" s="13"/>
      <c r="H10" s="13"/>
      <c r="I10" s="13"/>
      <c r="J10" s="13"/>
      <c r="K10" s="13"/>
      <c r="L10" s="20"/>
      <c r="M10" s="20"/>
    </row>
    <row r="11" spans="1:13" s="2" customFormat="1" ht="12.75" customHeight="1" x14ac:dyDescent="0.25">
      <c r="A11" s="13"/>
      <c r="B11" s="13"/>
      <c r="C11" s="3"/>
      <c r="D11" s="3"/>
      <c r="E11" s="13"/>
      <c r="F11" s="13"/>
      <c r="G11" s="13"/>
      <c r="H11" s="13"/>
      <c r="I11" s="13"/>
      <c r="J11" s="13"/>
      <c r="K11" s="13"/>
      <c r="L11" s="20"/>
      <c r="M11" s="20"/>
    </row>
    <row r="12" spans="1:13" s="2" customFormat="1" ht="15.75" x14ac:dyDescent="0.25">
      <c r="A12" s="13"/>
      <c r="B12" s="16"/>
      <c r="C12" s="15"/>
      <c r="D12" s="15" t="s">
        <v>17</v>
      </c>
      <c r="E12" s="13"/>
      <c r="F12" s="13"/>
      <c r="G12" s="13"/>
      <c r="H12" s="13"/>
      <c r="I12" s="13"/>
      <c r="J12" s="13"/>
      <c r="K12" s="13"/>
      <c r="L12" s="20"/>
      <c r="M12" s="20"/>
    </row>
    <row r="13" spans="1:13" x14ac:dyDescent="0.2">
      <c r="L13" s="20"/>
      <c r="M13" s="20"/>
    </row>
    <row r="14" spans="1:13" ht="48" customHeight="1" x14ac:dyDescent="0.3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</row>
  </sheetData>
  <mergeCells count="6">
    <mergeCell ref="A2:K2"/>
    <mergeCell ref="A14:K14"/>
    <mergeCell ref="A6:A7"/>
    <mergeCell ref="A3:L3"/>
    <mergeCell ref="L6:L7"/>
    <mergeCell ref="B8:J8"/>
  </mergeCells>
  <pageMargins left="0.11811023622047245" right="0.11811023622047245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="90" zoomScaleNormal="100" zoomScaleSheetLayoutView="90" workbookViewId="0">
      <selection activeCell="A3" sqref="A3:L3"/>
    </sheetView>
  </sheetViews>
  <sheetFormatPr defaultRowHeight="12.75" x14ac:dyDescent="0.2"/>
  <cols>
    <col min="1" max="1" width="10.28515625" customWidth="1"/>
    <col min="2" max="2" width="60.7109375" customWidth="1"/>
    <col min="3" max="3" width="20.5703125" hidden="1" customWidth="1"/>
    <col min="4" max="4" width="11.42578125" customWidth="1"/>
    <col min="5" max="5" width="11.140625" customWidth="1"/>
    <col min="6" max="6" width="14.28515625" customWidth="1"/>
    <col min="7" max="7" width="12.140625" customWidth="1"/>
    <col min="9" max="9" width="11.140625" customWidth="1"/>
    <col min="10" max="10" width="13.28515625" customWidth="1"/>
    <col min="11" max="11" width="19.5703125" customWidth="1"/>
    <col min="12" max="12" width="21.5703125" customWidth="1"/>
  </cols>
  <sheetData>
    <row r="1" spans="1:13" ht="15.75" x14ac:dyDescent="0.25">
      <c r="A1" s="3" t="s">
        <v>20</v>
      </c>
      <c r="B1" s="31">
        <v>412401927</v>
      </c>
      <c r="C1" s="4"/>
      <c r="D1" s="4"/>
      <c r="E1" s="4"/>
      <c r="F1" s="4"/>
      <c r="G1" s="4"/>
      <c r="H1" s="4"/>
      <c r="I1" s="4"/>
      <c r="J1" s="3"/>
      <c r="K1" s="17" t="s">
        <v>15</v>
      </c>
    </row>
    <row r="2" spans="1:13" ht="27.75" customHeight="1" x14ac:dyDescent="0.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42.75" customHeight="1" x14ac:dyDescent="0.2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 ht="86.25" customHeight="1" x14ac:dyDescent="0.2">
      <c r="A4" s="27" t="s">
        <v>19</v>
      </c>
      <c r="B4" s="5" t="s">
        <v>3</v>
      </c>
      <c r="C4" s="5" t="s">
        <v>2</v>
      </c>
      <c r="D4" s="5" t="s">
        <v>12</v>
      </c>
      <c r="E4" s="5" t="s">
        <v>4</v>
      </c>
      <c r="F4" s="5" t="s">
        <v>5</v>
      </c>
      <c r="G4" s="5" t="s">
        <v>13</v>
      </c>
      <c r="H4" s="5" t="s">
        <v>0</v>
      </c>
      <c r="I4" s="5" t="s">
        <v>6</v>
      </c>
      <c r="J4" s="5" t="s">
        <v>11</v>
      </c>
      <c r="K4" s="5" t="s">
        <v>22</v>
      </c>
      <c r="L4" s="5" t="s">
        <v>21</v>
      </c>
    </row>
    <row r="5" spans="1:13" s="1" customFormat="1" ht="12" customHeight="1" x14ac:dyDescent="0.2">
      <c r="A5" s="28">
        <v>0</v>
      </c>
      <c r="B5" s="28">
        <v>1</v>
      </c>
      <c r="C5" s="28"/>
      <c r="D5" s="28">
        <v>2</v>
      </c>
      <c r="E5" s="28">
        <v>3</v>
      </c>
      <c r="F5" s="28" t="s">
        <v>8</v>
      </c>
      <c r="G5" s="28">
        <v>5</v>
      </c>
      <c r="H5" s="28">
        <v>6</v>
      </c>
      <c r="I5" s="28">
        <v>7</v>
      </c>
      <c r="J5" s="28" t="s">
        <v>9</v>
      </c>
      <c r="K5" s="28" t="s">
        <v>10</v>
      </c>
      <c r="L5" s="30">
        <v>10</v>
      </c>
    </row>
    <row r="6" spans="1:13" ht="38.25" x14ac:dyDescent="0.2">
      <c r="A6" s="34" t="s">
        <v>23</v>
      </c>
      <c r="B6" s="5" t="s">
        <v>26</v>
      </c>
      <c r="C6" s="21"/>
      <c r="D6" s="25">
        <v>3129</v>
      </c>
      <c r="E6" s="24"/>
      <c r="F6" s="6">
        <f t="shared" ref="F6:F7" si="0">D6*E6</f>
        <v>0</v>
      </c>
      <c r="G6" s="7">
        <v>5</v>
      </c>
      <c r="H6" s="8" t="s">
        <v>1</v>
      </c>
      <c r="I6" s="9">
        <v>5</v>
      </c>
      <c r="J6" s="10">
        <f>ROUND((E6+((G6*I6))),2)</f>
        <v>25</v>
      </c>
      <c r="K6" s="23" t="str">
        <f>IF(E$6=0,"-",D6*J6)</f>
        <v>-</v>
      </c>
      <c r="L6" s="36" t="str">
        <f>IF(E6=0,"-",SUM(K6:K7))</f>
        <v>-</v>
      </c>
    </row>
    <row r="7" spans="1:13" ht="38.25" x14ac:dyDescent="0.2">
      <c r="A7" s="34"/>
      <c r="B7" s="5" t="s">
        <v>27</v>
      </c>
      <c r="C7" s="21"/>
      <c r="D7" s="25">
        <v>2086</v>
      </c>
      <c r="E7" s="22">
        <f>E6*0.7</f>
        <v>0</v>
      </c>
      <c r="F7" s="6">
        <f t="shared" si="0"/>
        <v>0</v>
      </c>
      <c r="G7" s="7">
        <v>5</v>
      </c>
      <c r="H7" s="8" t="s">
        <v>1</v>
      </c>
      <c r="I7" s="9">
        <v>5</v>
      </c>
      <c r="J7" s="10">
        <f>ROUND((E7+((G7*I7))),2)</f>
        <v>25</v>
      </c>
      <c r="K7" s="23" t="str">
        <f>IF(E$6=0,"-",D7*J7)</f>
        <v>-</v>
      </c>
      <c r="L7" s="36"/>
    </row>
    <row r="8" spans="1:13" ht="18.75" x14ac:dyDescent="0.2">
      <c r="A8" s="11"/>
      <c r="B8" s="37"/>
      <c r="C8" s="37"/>
      <c r="D8" s="37"/>
      <c r="E8" s="37"/>
      <c r="F8" s="37"/>
      <c r="G8" s="37"/>
      <c r="H8" s="37"/>
      <c r="I8" s="37"/>
      <c r="J8" s="37"/>
      <c r="K8" s="26"/>
      <c r="L8" s="29">
        <f>SUM(L6:L7)</f>
        <v>0</v>
      </c>
    </row>
    <row r="9" spans="1:13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8"/>
      <c r="M9" s="19"/>
    </row>
    <row r="10" spans="1:13" s="2" customFormat="1" ht="15.75" x14ac:dyDescent="0.25">
      <c r="A10" s="13"/>
      <c r="B10" s="14"/>
      <c r="C10" s="15"/>
      <c r="D10" s="15" t="s">
        <v>7</v>
      </c>
      <c r="E10" s="13"/>
      <c r="F10" s="13"/>
      <c r="G10" s="13"/>
      <c r="H10" s="13"/>
      <c r="I10" s="13"/>
      <c r="J10" s="13"/>
      <c r="K10" s="13"/>
      <c r="L10" s="20"/>
      <c r="M10" s="20"/>
    </row>
    <row r="11" spans="1:13" s="2" customFormat="1" ht="12.75" customHeight="1" x14ac:dyDescent="0.25">
      <c r="A11" s="13"/>
      <c r="B11" s="13"/>
      <c r="C11" s="3"/>
      <c r="D11" s="3"/>
      <c r="E11" s="13"/>
      <c r="F11" s="13"/>
      <c r="G11" s="13"/>
      <c r="H11" s="13"/>
      <c r="I11" s="13"/>
      <c r="J11" s="13"/>
      <c r="K11" s="13"/>
      <c r="L11" s="20"/>
      <c r="M11" s="20"/>
    </row>
    <row r="12" spans="1:13" s="2" customFormat="1" ht="15.75" x14ac:dyDescent="0.25">
      <c r="A12" s="13"/>
      <c r="B12" s="16"/>
      <c r="C12" s="15"/>
      <c r="D12" s="15" t="s">
        <v>17</v>
      </c>
      <c r="E12" s="13"/>
      <c r="F12" s="13"/>
      <c r="G12" s="13"/>
      <c r="H12" s="13"/>
      <c r="I12" s="13"/>
      <c r="J12" s="13"/>
      <c r="K12" s="13"/>
      <c r="L12" s="20"/>
      <c r="M12" s="20"/>
    </row>
    <row r="13" spans="1:13" x14ac:dyDescent="0.2">
      <c r="L13" s="20"/>
      <c r="M13" s="20"/>
    </row>
    <row r="14" spans="1:13" ht="48" customHeight="1" x14ac:dyDescent="0.3">
      <c r="A14" s="33" t="s">
        <v>14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</row>
  </sheetData>
  <mergeCells count="6">
    <mergeCell ref="B8:J8"/>
    <mergeCell ref="A14:K14"/>
    <mergeCell ref="A2:K2"/>
    <mergeCell ref="A3:L3"/>
    <mergeCell ref="A6:A7"/>
    <mergeCell ref="L6:L7"/>
  </mergeCells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Zadanie 1</vt:lpstr>
      <vt:lpstr>Zadanie 2</vt:lpstr>
      <vt:lpstr>'Zadanie 1'!Obszar_wydruku</vt:lpstr>
    </vt:vector>
  </TitlesOfParts>
  <Company>Kompania Węglowa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Agnieszka Janusz</cp:lastModifiedBy>
  <cp:lastPrinted>2022-04-12T10:37:32Z</cp:lastPrinted>
  <dcterms:created xsi:type="dcterms:W3CDTF">2011-07-04T05:42:55Z</dcterms:created>
  <dcterms:modified xsi:type="dcterms:W3CDTF">2024-10-29T08:22:11Z</dcterms:modified>
</cp:coreProperties>
</file>